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E1C909D8-16D5-4408-8131-FF2DDED99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D16" i="4"/>
  <c r="C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B16" i="4"/>
  <c r="D40" i="4" l="1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<sst xmlns="http://schemas.openxmlformats.org/spreadsheetml/2006/main" count="63" uniqueCount="40">
  <si>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</si>
  <si>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</si>
  <si>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</si>
  <si>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</si>
  <si>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</si>
  <si>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</si>
  <si>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</si>
  <si>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</si>
  <si>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</si>
  <si>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</si>
  <si>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</si>
  <si>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</si>
  <si>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</si>
  <si>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</si>
  <si>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</si>
  <si>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</si>
  <si>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</si>
  <si>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</si>
  <si>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</si>
  <si>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</si>
  <si>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</si>
  <si>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</si>
  <si>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</si>
  <si>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</si>
  <si>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</si>
  <si>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</si>
  <si>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</si>
  <si>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</si>
  <si>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</si>
  <si>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</si>
  <si>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</si>
  <si>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</si>
  <si>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</si>
  <si>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</si>
  <si>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</si>
  <si>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</si>
  <si>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</si>
  <si>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</si>
  <si>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Salamanca, Guanajuato.
Estado Analítico de Ingresos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</si>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</sst>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topLeftCell="A31" zoomScaleNormal="100" workbookViewId="0">
      <selection activeCell="A47" sqref="A4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334909.88</v>
      </c>
      <c r="C9" s="16">
        <v>0</v>
      </c>
      <c r="D9" s="16">
        <f t="shared" si="0"/>
        <v>334909.88</v>
      </c>
      <c r="E9" s="16">
        <v>83304.2</v>
      </c>
      <c r="F9" s="16">
        <v>83304.2</v>
      </c>
      <c r="G9" s="16">
        <f t="shared" si="1"/>
        <v>-251605.68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7132297.1500000004</v>
      </c>
      <c r="C11" s="16">
        <v>1966800</v>
      </c>
      <c r="D11" s="16">
        <f t="shared" si="0"/>
        <v>9099097.1500000004</v>
      </c>
      <c r="E11" s="16">
        <v>3487686.66</v>
      </c>
      <c r="F11" s="16">
        <v>3487686.66</v>
      </c>
      <c r="G11" s="16">
        <f t="shared" si="1"/>
        <v>-3644610.49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61591099.200000003</v>
      </c>
      <c r="C13" s="16">
        <v>4000000</v>
      </c>
      <c r="D13" s="16">
        <f t="shared" si="0"/>
        <v>65591099.200000003</v>
      </c>
      <c r="E13" s="16">
        <v>28952608.34</v>
      </c>
      <c r="F13" s="16">
        <v>28952608.34</v>
      </c>
      <c r="G13" s="16">
        <f t="shared" si="1"/>
        <v>-32638490.860000003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69058306.230000004</v>
      </c>
      <c r="C16" s="17">
        <f t="shared" ref="C16:G16" si="2">SUM(C5:C14)</f>
        <v>5966800</v>
      </c>
      <c r="D16" s="17">
        <f t="shared" si="2"/>
        <v>75025106.230000004</v>
      </c>
      <c r="E16" s="17">
        <f t="shared" si="2"/>
        <v>32523599.199999999</v>
      </c>
      <c r="F16" s="10">
        <f t="shared" si="2"/>
        <v>32523599.199999999</v>
      </c>
      <c r="G16" s="11">
        <f t="shared" si="2"/>
        <v>-36534707.030000001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v>-36534707.030000001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69058306.230000004</v>
      </c>
      <c r="C31" s="20">
        <f t="shared" si="6"/>
        <v>5966800</v>
      </c>
      <c r="D31" s="20">
        <f t="shared" si="6"/>
        <v>75025106.230000004</v>
      </c>
      <c r="E31" s="20">
        <f t="shared" si="6"/>
        <v>32523599.199999999</v>
      </c>
      <c r="F31" s="20">
        <f t="shared" si="6"/>
        <v>32523599.199999999</v>
      </c>
      <c r="G31" s="20">
        <f t="shared" si="6"/>
        <v>-36534707.030000001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334909.88</v>
      </c>
      <c r="C33" s="19">
        <v>0</v>
      </c>
      <c r="D33" s="19">
        <f>B33+C33</f>
        <v>334909.88</v>
      </c>
      <c r="E33" s="19">
        <v>83304.2</v>
      </c>
      <c r="F33" s="19">
        <v>83304.2</v>
      </c>
      <c r="G33" s="19">
        <f t="shared" ref="G33:G35" si="7">F33-B33</f>
        <v>-251605.68</v>
      </c>
    </row>
    <row r="34" spans="1:7" ht="22.5" x14ac:dyDescent="0.2">
      <c r="A34" s="40" t="s">
        <v>32</v>
      </c>
      <c r="B34" s="19">
        <v>7132297.1500000004</v>
      </c>
      <c r="C34" s="19">
        <v>1966800</v>
      </c>
      <c r="D34" s="19">
        <f>B34+C34</f>
        <v>9099097.1500000004</v>
      </c>
      <c r="E34" s="19">
        <v>3487686.66</v>
      </c>
      <c r="F34" s="19">
        <v>3487686.66</v>
      </c>
      <c r="G34" s="19">
        <f t="shared" si="7"/>
        <v>-3644610.49</v>
      </c>
    </row>
    <row r="35" spans="1:7" ht="22.5" x14ac:dyDescent="0.2">
      <c r="A35" s="40" t="s">
        <v>22</v>
      </c>
      <c r="B35" s="19">
        <v>61591099.200000003</v>
      </c>
      <c r="C35" s="19">
        <v>4000000</v>
      </c>
      <c r="D35" s="19">
        <f>B35+C35</f>
        <v>65591099.200000003</v>
      </c>
      <c r="E35" s="19">
        <v>28952608.34</v>
      </c>
      <c r="F35" s="19">
        <v>28952608.34</v>
      </c>
      <c r="G35" s="19">
        <f t="shared" si="7"/>
        <v>-32638490.860000003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69058306.230000004</v>
      </c>
      <c r="C40" s="17">
        <f t="shared" ref="C40:G40" si="9">SUM(C37+C31+C21)</f>
        <v>5966800</v>
      </c>
      <c r="D40" s="17">
        <f t="shared" si="9"/>
        <v>75025106.230000004</v>
      </c>
      <c r="E40" s="17">
        <f t="shared" si="9"/>
        <v>32523599.199999999</v>
      </c>
      <c r="F40" s="17">
        <f t="shared" si="9"/>
        <v>32523599.199999999</v>
      </c>
      <c r="G40" s="11">
        <f t="shared" si="9"/>
        <v>-36534707.030000001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v>-36534707.030000001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  <row r="47" spans="1:7" x14ac:dyDescent="0.2">
      <c r="A47" s="2" t="s">
        <v>39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2012-12-11T20:48:19Z</dcterms:created>
  <dcterms:modified xsi:type="dcterms:W3CDTF">2024-07-29T14:26:42Z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